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Rel alum doc prees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I39" i="1"/>
  <c r="F39"/>
  <c r="J39" s="1"/>
  <c r="E39"/>
  <c r="K39" s="1"/>
  <c r="D39"/>
  <c r="C39"/>
  <c r="G39" s="1"/>
  <c r="F38"/>
  <c r="K38" s="1"/>
  <c r="E38"/>
  <c r="D38"/>
  <c r="C38"/>
  <c r="G38" s="1"/>
  <c r="K37"/>
  <c r="F37"/>
  <c r="E37"/>
  <c r="D37"/>
  <c r="J37" s="1"/>
  <c r="C37"/>
  <c r="H37" s="1"/>
  <c r="I36"/>
  <c r="H36"/>
  <c r="F36"/>
  <c r="F40" s="1"/>
  <c r="E36"/>
  <c r="E40" s="1"/>
  <c r="K40" s="1"/>
  <c r="D36"/>
  <c r="J36" s="1"/>
  <c r="C36"/>
  <c r="C40" s="1"/>
  <c r="I35"/>
  <c r="F35"/>
  <c r="J35" s="1"/>
  <c r="E35"/>
  <c r="K35" s="1"/>
  <c r="D35"/>
  <c r="C35"/>
  <c r="G35" s="1"/>
  <c r="K34"/>
  <c r="J34"/>
  <c r="I34"/>
  <c r="H34"/>
  <c r="G34"/>
  <c r="K33"/>
  <c r="J33"/>
  <c r="I33"/>
  <c r="H33"/>
  <c r="G33"/>
  <c r="K32"/>
  <c r="J32"/>
  <c r="I32"/>
  <c r="H32"/>
  <c r="G32"/>
  <c r="K31"/>
  <c r="J31"/>
  <c r="I31"/>
  <c r="H31"/>
  <c r="G31"/>
  <c r="F30"/>
  <c r="K30" s="1"/>
  <c r="E30"/>
  <c r="D30"/>
  <c r="C30"/>
  <c r="G30" s="1"/>
  <c r="K29"/>
  <c r="J29"/>
  <c r="I29"/>
  <c r="H29"/>
  <c r="G29"/>
  <c r="K28"/>
  <c r="J28"/>
  <c r="I28"/>
  <c r="H28"/>
  <c r="G28"/>
  <c r="K27"/>
  <c r="J27"/>
  <c r="I27"/>
  <c r="H27"/>
  <c r="G27"/>
  <c r="K26"/>
  <c r="J26"/>
  <c r="I26"/>
  <c r="H26"/>
  <c r="G26"/>
  <c r="K25"/>
  <c r="F25"/>
  <c r="E25"/>
  <c r="D25"/>
  <c r="J25" s="1"/>
  <c r="C25"/>
  <c r="H25" s="1"/>
  <c r="K24"/>
  <c r="J24"/>
  <c r="I24"/>
  <c r="H24"/>
  <c r="G24"/>
  <c r="K23"/>
  <c r="J23"/>
  <c r="I23"/>
  <c r="H23"/>
  <c r="G23"/>
  <c r="K22"/>
  <c r="J22"/>
  <c r="I22"/>
  <c r="H22"/>
  <c r="G22"/>
  <c r="K21"/>
  <c r="J21"/>
  <c r="I21"/>
  <c r="H21"/>
  <c r="G21"/>
  <c r="I20"/>
  <c r="F20"/>
  <c r="E20"/>
  <c r="K20" s="1"/>
  <c r="D20"/>
  <c r="J20" s="1"/>
  <c r="C20"/>
  <c r="G20" s="1"/>
  <c r="K19"/>
  <c r="J19"/>
  <c r="I19"/>
  <c r="H19"/>
  <c r="G19"/>
  <c r="K18"/>
  <c r="J18"/>
  <c r="I18"/>
  <c r="H18"/>
  <c r="G18"/>
  <c r="K17"/>
  <c r="J17"/>
  <c r="I17"/>
  <c r="H17"/>
  <c r="G17"/>
  <c r="K16"/>
  <c r="J16"/>
  <c r="I16"/>
  <c r="H16"/>
  <c r="G16"/>
  <c r="F15"/>
  <c r="I15" s="1"/>
  <c r="E15"/>
  <c r="K15" s="1"/>
  <c r="D15"/>
  <c r="C15"/>
  <c r="G15" s="1"/>
  <c r="K14"/>
  <c r="J14"/>
  <c r="I14"/>
  <c r="H14"/>
  <c r="G14"/>
  <c r="K13"/>
  <c r="J13"/>
  <c r="I13"/>
  <c r="H13"/>
  <c r="G13"/>
  <c r="K12"/>
  <c r="J12"/>
  <c r="I12"/>
  <c r="H12"/>
  <c r="G12"/>
  <c r="K11"/>
  <c r="J11"/>
  <c r="I11"/>
  <c r="H11"/>
  <c r="G11"/>
  <c r="I40" l="1"/>
  <c r="H40"/>
  <c r="J15"/>
  <c r="H20"/>
  <c r="G25"/>
  <c r="J30"/>
  <c r="G37"/>
  <c r="J38"/>
  <c r="D40"/>
  <c r="J40" s="1"/>
  <c r="H15"/>
  <c r="I30"/>
  <c r="H35"/>
  <c r="G36"/>
  <c r="K36"/>
  <c r="I38"/>
  <c r="H39"/>
  <c r="I25"/>
  <c r="H30"/>
  <c r="I37"/>
  <c r="H38"/>
  <c r="G40" l="1"/>
</calcChain>
</file>

<file path=xl/sharedStrings.xml><?xml version="1.0" encoding="utf-8"?>
<sst xmlns="http://schemas.openxmlformats.org/spreadsheetml/2006/main" count="56" uniqueCount="29">
  <si>
    <t>SISTEMA EDUCATIVO ESTATAL</t>
  </si>
  <si>
    <t>Dirección de Planeación, Programación y Presupuesto</t>
  </si>
  <si>
    <t>Departamento de Información y Estadística Educativa</t>
  </si>
  <si>
    <t>Relación Alumnos, Grupos, Docentes y Escuelas por Sostenimiento</t>
  </si>
  <si>
    <t>Educación Preescolar,  Ciclo Escolar 2015-2016</t>
  </si>
  <si>
    <t>Relación Alumno-Grupos, Docentes y Escuelas en Educación Preescolar,  2015-2016</t>
  </si>
  <si>
    <t>Municipio</t>
  </si>
  <si>
    <t>Sostenimiento</t>
  </si>
  <si>
    <t>Alumnos</t>
  </si>
  <si>
    <t>Grupos</t>
  </si>
  <si>
    <t>Docentes</t>
  </si>
  <si>
    <t>Escuelas</t>
  </si>
  <si>
    <t>Relación Alumno</t>
  </si>
  <si>
    <t>Relación Grupo</t>
  </si>
  <si>
    <t>Relación Docente</t>
  </si>
  <si>
    <t>Grupo</t>
  </si>
  <si>
    <t>Docente</t>
  </si>
  <si>
    <t>Escuela</t>
  </si>
  <si>
    <t>Ensenada</t>
  </si>
  <si>
    <t xml:space="preserve"> Estatal</t>
  </si>
  <si>
    <t xml:space="preserve"> Federal</t>
  </si>
  <si>
    <t xml:space="preserve"> Federalizado</t>
  </si>
  <si>
    <t xml:space="preserve"> Particular</t>
  </si>
  <si>
    <t>Total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</si>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</sst>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sz val="8"/>
      <color indexed="9"/>
      <name val="Tahoma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sz val="8"/>
      <color rgb="FF002060"/>
      <name val="Tahoma"/>
      <family val="2"/>
    </font>
    <font>
      <sz val="9"/>
      <color rgb="FF002060"/>
      <name val="Tahoma"/>
      <family val="2"/>
    </font>
    <font>
      <sz val="8"/>
      <color rgb="FF002060"/>
      <name val="Tahoma"/>
      <family val="2"/>
    </font>
    <font>
      <b/>
      <sz val="9"/>
      <color rgb="FF002060"/>
      <name val="Tahoma"/>
      <family val="2"/>
    </font>
    <font>
      <b/>
      <sz val="8"/>
      <color theme="0"/>
      <name val="Tahoma"/>
      <family val="2"/>
    </font>
    <font>
      <b/>
      <sz val="9"/>
      <color theme="0"/>
      <name val="Tahoma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96">
    <xf numFmtId="0" fontId="0" fillId="0" borderId="0"/>
    <xf numFmtId="0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14" fillId="0" borderId="0"/>
    <xf numFmtId="164" fontId="1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1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5" fillId="16" borderId="5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center" vertical="center"/>
    </xf>
    <xf numFmtId="0" fontId="6" fillId="16" borderId="8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8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17" borderId="0" xfId="1" applyFont="1" applyFill="1" applyBorder="1" applyAlignment="1">
      <alignment horizontal="center" vertical="center" wrapText="1"/>
    </xf>
    <xf numFmtId="3" fontId="11" fillId="17" borderId="8" xfId="1" applyNumberFormat="1" applyFont="1" applyFill="1" applyBorder="1" applyAlignment="1">
      <alignment horizontal="center" vertical="center"/>
    </xf>
    <xf numFmtId="3" fontId="11" fillId="17" borderId="0" xfId="1" applyNumberFormat="1" applyFont="1" applyFill="1" applyBorder="1" applyAlignment="1">
      <alignment horizontal="center" vertical="center"/>
    </xf>
    <xf numFmtId="1" fontId="11" fillId="18" borderId="0" xfId="0" applyNumberFormat="1" applyFont="1" applyFill="1" applyBorder="1" applyAlignment="1">
      <alignment horizontal="center" vertical="center"/>
    </xf>
    <xf numFmtId="3" fontId="11" fillId="18" borderId="0" xfId="0" applyNumberFormat="1" applyFont="1" applyFill="1" applyBorder="1" applyAlignment="1">
      <alignment horizontal="center" vertical="center"/>
    </xf>
    <xf numFmtId="1" fontId="11" fillId="18" borderId="8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17" borderId="9" xfId="1" applyFont="1" applyFill="1" applyBorder="1" applyAlignment="1">
      <alignment horizontal="center" vertical="center" wrapText="1"/>
    </xf>
    <xf numFmtId="3" fontId="11" fillId="17" borderId="10" xfId="1" applyNumberFormat="1" applyFont="1" applyFill="1" applyBorder="1" applyAlignment="1">
      <alignment horizontal="center" vertical="center"/>
    </xf>
    <xf numFmtId="3" fontId="11" fillId="17" borderId="9" xfId="1" applyNumberFormat="1" applyFont="1" applyFill="1" applyBorder="1" applyAlignment="1">
      <alignment horizontal="center" vertical="center"/>
    </xf>
    <xf numFmtId="1" fontId="11" fillId="18" borderId="9" xfId="0" applyNumberFormat="1" applyFont="1" applyFill="1" applyBorder="1" applyAlignment="1">
      <alignment horizontal="center" vertical="center"/>
    </xf>
    <xf numFmtId="3" fontId="11" fillId="18" borderId="9" xfId="0" applyNumberFormat="1" applyFont="1" applyFill="1" applyBorder="1" applyAlignment="1">
      <alignment horizontal="center" vertical="center"/>
    </xf>
    <xf numFmtId="0" fontId="12" fillId="19" borderId="0" xfId="1" applyFont="1" applyFill="1" applyBorder="1" applyAlignment="1">
      <alignment horizontal="center" vertical="center" wrapText="1"/>
    </xf>
    <xf numFmtId="0" fontId="13" fillId="19" borderId="4" xfId="1" applyFont="1" applyFill="1" applyBorder="1" applyAlignment="1">
      <alignment horizontal="left" vertical="center" wrapText="1"/>
    </xf>
    <xf numFmtId="3" fontId="13" fillId="19" borderId="8" xfId="0" applyNumberFormat="1" applyFont="1" applyFill="1" applyBorder="1" applyAlignment="1">
      <alignment horizontal="center" vertical="center"/>
    </xf>
    <xf numFmtId="3" fontId="13" fillId="19" borderId="0" xfId="0" applyNumberFormat="1" applyFont="1" applyFill="1" applyBorder="1" applyAlignment="1">
      <alignment horizontal="center" vertical="center"/>
    </xf>
    <xf numFmtId="0" fontId="12" fillId="19" borderId="0" xfId="0" applyFont="1" applyFill="1" applyBorder="1" applyAlignment="1">
      <alignment horizontal="center" vertical="center" wrapText="1"/>
    </xf>
    <xf numFmtId="0" fontId="13" fillId="19" borderId="8" xfId="1" applyFont="1" applyFill="1" applyBorder="1" applyAlignment="1">
      <alignment horizontal="left" vertical="center" wrapText="1"/>
    </xf>
    <xf numFmtId="0" fontId="12" fillId="19" borderId="11" xfId="0" applyFont="1" applyFill="1" applyBorder="1" applyAlignment="1">
      <alignment horizontal="center" vertical="center" wrapText="1"/>
    </xf>
    <xf numFmtId="0" fontId="13" fillId="19" borderId="12" xfId="0" applyFont="1" applyFill="1" applyBorder="1" applyAlignment="1">
      <alignment horizontal="center" vertical="center"/>
    </xf>
    <xf numFmtId="3" fontId="13" fillId="19" borderId="12" xfId="0" applyNumberFormat="1" applyFont="1" applyFill="1" applyBorder="1" applyAlignment="1">
      <alignment horizontal="center" vertical="center"/>
    </xf>
    <xf numFmtId="3" fontId="13" fillId="19" borderId="11" xfId="0" applyNumberFormat="1" applyFont="1" applyFill="1" applyBorder="1" applyAlignment="1">
      <alignment horizontal="center" vertical="center"/>
    </xf>
  </cellXfs>
  <cellStyles count="96">
    <cellStyle name="20% - Énfasis1 2" xfId="2"/>
    <cellStyle name="20% - Énfasis1 2 2" xfId="3"/>
    <cellStyle name="20% - Énfasis1 3" xfId="4"/>
    <cellStyle name="20% - Énfasis2 2" xfId="5"/>
    <cellStyle name="20% - Énfasis2 2 2" xfId="6"/>
    <cellStyle name="20% - Énfasis2 3" xfId="7"/>
    <cellStyle name="20% - Énfasis3 2" xfId="8"/>
    <cellStyle name="20% - Énfasis3 2 2" xfId="9"/>
    <cellStyle name="20% - Énfasis3 3" xfId="10"/>
    <cellStyle name="20% - Énfasis4 2" xfId="11"/>
    <cellStyle name="20% - Énfasis4 2 2" xfId="12"/>
    <cellStyle name="20% - Énfasis4 3" xfId="13"/>
    <cellStyle name="20% - Énfasis5 2" xfId="14"/>
    <cellStyle name="20% - Énfasis5 2 2" xfId="15"/>
    <cellStyle name="20% - Énfasis5 3" xfId="16"/>
    <cellStyle name="20% - Énfasis6 2" xfId="17"/>
    <cellStyle name="20% - Énfasis6 2 2" xfId="18"/>
    <cellStyle name="20% - Énfasis6 3" xfId="19"/>
    <cellStyle name="40% - Énfasis1 2" xfId="20"/>
    <cellStyle name="40% - Énfasis1 2 2" xfId="21"/>
    <cellStyle name="40% - Énfasis1 3" xfId="22"/>
    <cellStyle name="40% - Énfasis2 2" xfId="23"/>
    <cellStyle name="40% - Énfasis2 2 2" xfId="24"/>
    <cellStyle name="40% - Énfasis2 3" xfId="25"/>
    <cellStyle name="40% - Énfasis3 2" xfId="26"/>
    <cellStyle name="40% - Énfasis3 2 2" xfId="27"/>
    <cellStyle name="40% - Énfasis3 3" xfId="28"/>
    <cellStyle name="40% - Énfasis4 2" xfId="29"/>
    <cellStyle name="40% - Énfasis4 2 2" xfId="30"/>
    <cellStyle name="40% - Énfasis4 3" xfId="31"/>
    <cellStyle name="40% - Énfasis5 2" xfId="32"/>
    <cellStyle name="40% - Énfasis5 2 2" xfId="33"/>
    <cellStyle name="40% - Énfasis5 3" xfId="34"/>
    <cellStyle name="40% - Énfasis6 2" xfId="35"/>
    <cellStyle name="40% - Énfasis6 2 2" xfId="36"/>
    <cellStyle name="40% - Énfasis6 3" xfId="37"/>
    <cellStyle name="Millares 2" xfId="38"/>
    <cellStyle name="Millares 2 2" xfId="39"/>
    <cellStyle name="Millares 3" xfId="40"/>
    <cellStyle name="Millares 4" xfId="41"/>
    <cellStyle name="Normal" xfId="0" builtinId="0"/>
    <cellStyle name="Normal 10" xfId="42"/>
    <cellStyle name="Normal 10 2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3" xfId="50"/>
    <cellStyle name="Normal 13 2" xfId="51"/>
    <cellStyle name="Normal 14" xfId="52"/>
    <cellStyle name="Normal 14 2" xfId="53"/>
    <cellStyle name="Normal 15" xfId="54"/>
    <cellStyle name="Normal 15 2" xfId="55"/>
    <cellStyle name="Normal 16" xfId="56"/>
    <cellStyle name="Normal 16 2" xfId="57"/>
    <cellStyle name="Normal 17" xfId="58"/>
    <cellStyle name="Normal 17 2" xfId="59"/>
    <cellStyle name="Normal 18" xfId="60"/>
    <cellStyle name="Normal 19" xfId="61"/>
    <cellStyle name="Normal 2" xfId="62"/>
    <cellStyle name="Normal 2 2" xfId="63"/>
    <cellStyle name="Normal 2 2 2" xfId="64"/>
    <cellStyle name="Normal 2 3" xfId="65"/>
    <cellStyle name="Normal 2 3 2" xfId="66"/>
    <cellStyle name="Normal 2 4" xfId="67"/>
    <cellStyle name="Normal 2 5" xfId="68"/>
    <cellStyle name="Normal 2 5 2" xfId="69"/>
    <cellStyle name="Normal 2 6" xfId="70"/>
    <cellStyle name="Normal 2 6 2" xfId="71"/>
    <cellStyle name="Normal 2 7" xfId="72"/>
    <cellStyle name="Normal 2 7 2" xfId="73"/>
    <cellStyle name="Normal 3" xfId="74"/>
    <cellStyle name="Normal 3 2" xfId="75"/>
    <cellStyle name="Normal 4" xfId="76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rmal_Hoja2" xfId="1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showGridLines="0" tabSelected="1" zoomScale="80" zoomScaleNormal="80" workbookViewId="0">
      <selection activeCell="A7" sqref="A7"/>
    </sheetView>
  </sheetViews>
  <sheetFormatPr baseColWidth="10" defaultColWidth="11.42578125" defaultRowHeight="12.75"/>
  <cols>
    <col min="1" max="1" width="14.5703125" style="2" bestFit="1" customWidth="1"/>
    <col min="2" max="2" width="15.5703125" style="2" customWidth="1"/>
    <col min="3" max="3" width="10" style="2" customWidth="1"/>
    <col min="4" max="4" width="11.140625" style="2" customWidth="1"/>
    <col min="5" max="5" width="10.5703125" style="2" customWidth="1"/>
    <col min="6" max="6" width="9.7109375" style="2" customWidth="1"/>
    <col min="7" max="9" width="9.5703125" style="2" customWidth="1"/>
    <col min="10" max="10" width="10" style="2" customWidth="1"/>
    <col min="11" max="11" width="11" style="2" customWidth="1"/>
    <col min="12" max="16384" width="11.42578125" style="2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3.5" thickBot="1"/>
    <row r="8" spans="1:11" ht="26.25" customHeight="1" thickTop="1" thickBot="1">
      <c r="A8" s="4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27.75" customHeight="1" thickTop="1" thickBot="1">
      <c r="A9" s="5" t="s">
        <v>6</v>
      </c>
      <c r="B9" s="6" t="s">
        <v>7</v>
      </c>
      <c r="C9" s="6" t="s">
        <v>8</v>
      </c>
      <c r="D9" s="5" t="s">
        <v>9</v>
      </c>
      <c r="E9" s="6" t="s">
        <v>10</v>
      </c>
      <c r="F9" s="6" t="s">
        <v>11</v>
      </c>
      <c r="G9" s="7" t="s">
        <v>12</v>
      </c>
      <c r="H9" s="8"/>
      <c r="I9" s="9"/>
      <c r="J9" s="10" t="s">
        <v>13</v>
      </c>
      <c r="K9" s="11" t="s">
        <v>14</v>
      </c>
    </row>
    <row r="10" spans="1:11" ht="20.25" customHeight="1" thickTop="1">
      <c r="A10" s="12"/>
      <c r="B10" s="13"/>
      <c r="C10" s="14"/>
      <c r="D10" s="15"/>
      <c r="E10" s="14"/>
      <c r="F10" s="14"/>
      <c r="G10" s="16" t="s">
        <v>15</v>
      </c>
      <c r="H10" s="16" t="s">
        <v>16</v>
      </c>
      <c r="I10" s="16" t="s">
        <v>17</v>
      </c>
      <c r="J10" s="17" t="s">
        <v>17</v>
      </c>
      <c r="K10" s="16" t="s">
        <v>17</v>
      </c>
    </row>
    <row r="11" spans="1:11" ht="15" customHeight="1">
      <c r="A11" s="18" t="s">
        <v>18</v>
      </c>
      <c r="B11" s="19" t="s">
        <v>19</v>
      </c>
      <c r="C11" s="20">
        <v>4772</v>
      </c>
      <c r="D11" s="20">
        <v>213</v>
      </c>
      <c r="E11" s="20">
        <v>218</v>
      </c>
      <c r="F11" s="20">
        <v>55</v>
      </c>
      <c r="G11" s="21">
        <f t="shared" ref="G11:G40" si="0">C11/D11</f>
        <v>22.4037558685446</v>
      </c>
      <c r="H11" s="21">
        <f t="shared" ref="H11:H40" si="1">C11/E11</f>
        <v>21.889908256880734</v>
      </c>
      <c r="I11" s="21">
        <f t="shared" ref="I11:I40" si="2">C11/F11</f>
        <v>86.763636363636365</v>
      </c>
      <c r="J11" s="20">
        <f t="shared" ref="J11:J40" si="3">D11/F11</f>
        <v>3.8727272727272726</v>
      </c>
      <c r="K11" s="21">
        <f t="shared" ref="K11:K40" si="4">E11/F11</f>
        <v>3.9636363636363638</v>
      </c>
    </row>
    <row r="12" spans="1:11" ht="15" customHeight="1">
      <c r="A12" s="22"/>
      <c r="B12" s="19" t="s">
        <v>20</v>
      </c>
      <c r="C12" s="20">
        <v>205</v>
      </c>
      <c r="D12" s="20">
        <v>36</v>
      </c>
      <c r="E12" s="20">
        <v>42</v>
      </c>
      <c r="F12" s="20">
        <v>36</v>
      </c>
      <c r="G12" s="21">
        <f t="shared" si="0"/>
        <v>5.6944444444444446</v>
      </c>
      <c r="H12" s="21">
        <f t="shared" si="1"/>
        <v>4.8809523809523814</v>
      </c>
      <c r="I12" s="21">
        <f t="shared" si="2"/>
        <v>5.6944444444444446</v>
      </c>
      <c r="J12" s="20">
        <f t="shared" si="3"/>
        <v>1</v>
      </c>
      <c r="K12" s="21">
        <f t="shared" si="4"/>
        <v>1.1666666666666667</v>
      </c>
    </row>
    <row r="13" spans="1:11" ht="15" customHeight="1">
      <c r="A13" s="22"/>
      <c r="B13" s="19" t="s">
        <v>21</v>
      </c>
      <c r="C13" s="20">
        <v>10593</v>
      </c>
      <c r="D13" s="20">
        <v>476</v>
      </c>
      <c r="E13" s="20">
        <v>468</v>
      </c>
      <c r="F13" s="20">
        <v>150</v>
      </c>
      <c r="G13" s="21">
        <f t="shared" si="0"/>
        <v>22.254201680672271</v>
      </c>
      <c r="H13" s="21">
        <f t="shared" si="1"/>
        <v>22.634615384615383</v>
      </c>
      <c r="I13" s="21">
        <f t="shared" si="2"/>
        <v>70.62</v>
      </c>
      <c r="J13" s="20">
        <f t="shared" si="3"/>
        <v>3.1733333333333333</v>
      </c>
      <c r="K13" s="21">
        <f t="shared" si="4"/>
        <v>3.12</v>
      </c>
    </row>
    <row r="14" spans="1:11" ht="15" customHeight="1">
      <c r="A14" s="22"/>
      <c r="B14" s="19" t="s">
        <v>22</v>
      </c>
      <c r="C14" s="20">
        <v>2130</v>
      </c>
      <c r="D14" s="20">
        <v>132</v>
      </c>
      <c r="E14" s="20">
        <v>128</v>
      </c>
      <c r="F14" s="20">
        <v>48</v>
      </c>
      <c r="G14" s="21">
        <f t="shared" si="0"/>
        <v>16.136363636363637</v>
      </c>
      <c r="H14" s="21">
        <f t="shared" si="1"/>
        <v>16.640625</v>
      </c>
      <c r="I14" s="21">
        <f t="shared" si="2"/>
        <v>44.375</v>
      </c>
      <c r="J14" s="20">
        <f t="shared" si="3"/>
        <v>2.75</v>
      </c>
      <c r="K14" s="21">
        <f t="shared" si="4"/>
        <v>2.6666666666666665</v>
      </c>
    </row>
    <row r="15" spans="1:11" ht="15" customHeight="1">
      <c r="A15" s="22"/>
      <c r="B15" s="23" t="s">
        <v>23</v>
      </c>
      <c r="C15" s="24">
        <f>SUM(C11:C14)</f>
        <v>17700</v>
      </c>
      <c r="D15" s="25">
        <f t="shared" ref="D15:F15" si="5">SUM(D11:D14)</f>
        <v>857</v>
      </c>
      <c r="E15" s="24">
        <f t="shared" si="5"/>
        <v>856</v>
      </c>
      <c r="F15" s="24">
        <f t="shared" si="5"/>
        <v>289</v>
      </c>
      <c r="G15" s="26">
        <f t="shared" si="0"/>
        <v>20.653442240373394</v>
      </c>
      <c r="H15" s="26">
        <f t="shared" si="1"/>
        <v>20.677570093457945</v>
      </c>
      <c r="I15" s="27">
        <f t="shared" si="2"/>
        <v>61.245674740484432</v>
      </c>
      <c r="J15" s="28">
        <f t="shared" si="3"/>
        <v>2.9653979238754324</v>
      </c>
      <c r="K15" s="26">
        <f t="shared" si="4"/>
        <v>2.9619377162629759</v>
      </c>
    </row>
    <row r="16" spans="1:11" ht="15" customHeight="1">
      <c r="A16" s="18" t="s">
        <v>24</v>
      </c>
      <c r="B16" s="19" t="s">
        <v>19</v>
      </c>
      <c r="C16" s="20">
        <v>10108</v>
      </c>
      <c r="D16" s="20">
        <v>440</v>
      </c>
      <c r="E16" s="20">
        <v>441</v>
      </c>
      <c r="F16" s="20">
        <v>90</v>
      </c>
      <c r="G16" s="21">
        <f t="shared" si="0"/>
        <v>22.972727272727273</v>
      </c>
      <c r="H16" s="21">
        <f t="shared" si="1"/>
        <v>22.920634920634921</v>
      </c>
      <c r="I16" s="21">
        <f t="shared" si="2"/>
        <v>112.31111111111112</v>
      </c>
      <c r="J16" s="20">
        <f t="shared" si="3"/>
        <v>4.8888888888888893</v>
      </c>
      <c r="K16" s="21">
        <f t="shared" si="4"/>
        <v>4.9000000000000004</v>
      </c>
    </row>
    <row r="17" spans="1:11" ht="15" customHeight="1">
      <c r="A17" s="29"/>
      <c r="B17" s="19" t="s">
        <v>20</v>
      </c>
      <c r="C17" s="20">
        <v>426</v>
      </c>
      <c r="D17" s="20">
        <v>40</v>
      </c>
      <c r="E17" s="20">
        <v>49</v>
      </c>
      <c r="F17" s="20">
        <v>40</v>
      </c>
      <c r="G17" s="21">
        <f t="shared" si="0"/>
        <v>10.65</v>
      </c>
      <c r="H17" s="21">
        <f t="shared" si="1"/>
        <v>8.6938775510204085</v>
      </c>
      <c r="I17" s="21">
        <f t="shared" si="2"/>
        <v>10.65</v>
      </c>
      <c r="J17" s="20">
        <f t="shared" si="3"/>
        <v>1</v>
      </c>
      <c r="K17" s="21">
        <f t="shared" si="4"/>
        <v>1.2250000000000001</v>
      </c>
    </row>
    <row r="18" spans="1:11" ht="15" customHeight="1">
      <c r="A18" s="29"/>
      <c r="B18" s="19" t="s">
        <v>21</v>
      </c>
      <c r="C18" s="20">
        <v>18655</v>
      </c>
      <c r="D18" s="20">
        <v>816</v>
      </c>
      <c r="E18" s="20">
        <v>816</v>
      </c>
      <c r="F18" s="20">
        <v>209</v>
      </c>
      <c r="G18" s="21">
        <f t="shared" si="0"/>
        <v>22.861519607843139</v>
      </c>
      <c r="H18" s="21">
        <f t="shared" si="1"/>
        <v>22.861519607843139</v>
      </c>
      <c r="I18" s="21">
        <f t="shared" si="2"/>
        <v>89.25837320574162</v>
      </c>
      <c r="J18" s="20">
        <f t="shared" si="3"/>
        <v>3.9043062200956937</v>
      </c>
      <c r="K18" s="21">
        <f t="shared" si="4"/>
        <v>3.9043062200956937</v>
      </c>
    </row>
    <row r="19" spans="1:11" ht="15" customHeight="1">
      <c r="A19" s="29"/>
      <c r="B19" s="19" t="s">
        <v>22</v>
      </c>
      <c r="C19" s="20">
        <v>4669</v>
      </c>
      <c r="D19" s="20">
        <v>319</v>
      </c>
      <c r="E19" s="20">
        <v>284</v>
      </c>
      <c r="F19" s="20">
        <v>96</v>
      </c>
      <c r="G19" s="21">
        <f t="shared" si="0"/>
        <v>14.636363636363637</v>
      </c>
      <c r="H19" s="21">
        <f t="shared" si="1"/>
        <v>16.440140845070424</v>
      </c>
      <c r="I19" s="21">
        <f t="shared" si="2"/>
        <v>48.635416666666664</v>
      </c>
      <c r="J19" s="20">
        <f t="shared" si="3"/>
        <v>3.3229166666666665</v>
      </c>
      <c r="K19" s="21">
        <f t="shared" si="4"/>
        <v>2.9583333333333335</v>
      </c>
    </row>
    <row r="20" spans="1:11" ht="15" customHeight="1">
      <c r="A20" s="29"/>
      <c r="B20" s="23" t="s">
        <v>23</v>
      </c>
      <c r="C20" s="24">
        <f>SUM(C16:C19)</f>
        <v>33858</v>
      </c>
      <c r="D20" s="25">
        <f t="shared" ref="D20:F20" si="6">SUM(D16:D19)</f>
        <v>1615</v>
      </c>
      <c r="E20" s="24">
        <f t="shared" si="6"/>
        <v>1590</v>
      </c>
      <c r="F20" s="24">
        <f t="shared" si="6"/>
        <v>435</v>
      </c>
      <c r="G20" s="26">
        <f t="shared" si="0"/>
        <v>20.964705882352941</v>
      </c>
      <c r="H20" s="26">
        <f t="shared" si="1"/>
        <v>21.294339622641509</v>
      </c>
      <c r="I20" s="27">
        <f t="shared" si="2"/>
        <v>77.834482758620695</v>
      </c>
      <c r="J20" s="28">
        <f t="shared" si="3"/>
        <v>3.7126436781609193</v>
      </c>
      <c r="K20" s="26">
        <f t="shared" si="4"/>
        <v>3.6551724137931036</v>
      </c>
    </row>
    <row r="21" spans="1:11" ht="15" customHeight="1">
      <c r="A21" s="18" t="s">
        <v>25</v>
      </c>
      <c r="B21" s="19" t="s">
        <v>19</v>
      </c>
      <c r="C21" s="20">
        <v>664</v>
      </c>
      <c r="D21" s="20">
        <v>32</v>
      </c>
      <c r="E21" s="20">
        <v>32</v>
      </c>
      <c r="F21" s="20">
        <v>12</v>
      </c>
      <c r="G21" s="21">
        <f t="shared" si="0"/>
        <v>20.75</v>
      </c>
      <c r="H21" s="21">
        <f t="shared" si="1"/>
        <v>20.75</v>
      </c>
      <c r="I21" s="21">
        <f t="shared" si="2"/>
        <v>55.333333333333336</v>
      </c>
      <c r="J21" s="20">
        <f t="shared" si="3"/>
        <v>2.6666666666666665</v>
      </c>
      <c r="K21" s="21">
        <f t="shared" si="4"/>
        <v>2.6666666666666665</v>
      </c>
    </row>
    <row r="22" spans="1:11" ht="15" customHeight="1">
      <c r="A22" s="29"/>
      <c r="B22" s="19" t="s">
        <v>20</v>
      </c>
      <c r="C22" s="20">
        <v>72</v>
      </c>
      <c r="D22" s="20">
        <v>7</v>
      </c>
      <c r="E22" s="20">
        <v>7</v>
      </c>
      <c r="F22" s="20">
        <v>7</v>
      </c>
      <c r="G22" s="21">
        <f t="shared" si="0"/>
        <v>10.285714285714286</v>
      </c>
      <c r="H22" s="21">
        <f t="shared" si="1"/>
        <v>10.285714285714286</v>
      </c>
      <c r="I22" s="21">
        <f t="shared" si="2"/>
        <v>10.285714285714286</v>
      </c>
      <c r="J22" s="20">
        <f t="shared" si="3"/>
        <v>1</v>
      </c>
      <c r="K22" s="21">
        <f t="shared" si="4"/>
        <v>1</v>
      </c>
    </row>
    <row r="23" spans="1:11" ht="15" customHeight="1">
      <c r="A23" s="29"/>
      <c r="B23" s="19" t="s">
        <v>21</v>
      </c>
      <c r="C23" s="20">
        <v>2652</v>
      </c>
      <c r="D23" s="20">
        <v>122</v>
      </c>
      <c r="E23" s="20">
        <v>119</v>
      </c>
      <c r="F23" s="20">
        <v>30</v>
      </c>
      <c r="G23" s="21">
        <f t="shared" si="0"/>
        <v>21.737704918032787</v>
      </c>
      <c r="H23" s="21">
        <f t="shared" si="1"/>
        <v>22.285714285714285</v>
      </c>
      <c r="I23" s="21">
        <f t="shared" si="2"/>
        <v>88.4</v>
      </c>
      <c r="J23" s="20">
        <f t="shared" si="3"/>
        <v>4.0666666666666664</v>
      </c>
      <c r="K23" s="21">
        <f t="shared" si="4"/>
        <v>3.9666666666666668</v>
      </c>
    </row>
    <row r="24" spans="1:11" ht="15" customHeight="1">
      <c r="A24" s="29"/>
      <c r="B24" s="19" t="s">
        <v>22</v>
      </c>
      <c r="C24" s="20">
        <v>431</v>
      </c>
      <c r="D24" s="20">
        <v>55</v>
      </c>
      <c r="E24" s="20">
        <v>30</v>
      </c>
      <c r="F24" s="20">
        <v>13</v>
      </c>
      <c r="G24" s="21">
        <f t="shared" si="0"/>
        <v>7.836363636363636</v>
      </c>
      <c r="H24" s="21">
        <f t="shared" si="1"/>
        <v>14.366666666666667</v>
      </c>
      <c r="I24" s="21">
        <f t="shared" si="2"/>
        <v>33.153846153846153</v>
      </c>
      <c r="J24" s="20">
        <f t="shared" si="3"/>
        <v>4.2307692307692308</v>
      </c>
      <c r="K24" s="21">
        <f t="shared" si="4"/>
        <v>2.3076923076923075</v>
      </c>
    </row>
    <row r="25" spans="1:11" ht="15" customHeight="1">
      <c r="A25" s="29"/>
      <c r="B25" s="23" t="s">
        <v>23</v>
      </c>
      <c r="C25" s="24">
        <f>SUM(C21:C24)</f>
        <v>3819</v>
      </c>
      <c r="D25" s="25">
        <f t="shared" ref="D25:F25" si="7">SUM(D21:D24)</f>
        <v>216</v>
      </c>
      <c r="E25" s="24">
        <f t="shared" si="7"/>
        <v>188</v>
      </c>
      <c r="F25" s="24">
        <f t="shared" si="7"/>
        <v>62</v>
      </c>
      <c r="G25" s="26">
        <f t="shared" si="0"/>
        <v>17.680555555555557</v>
      </c>
      <c r="H25" s="26">
        <f t="shared" si="1"/>
        <v>20.313829787234042</v>
      </c>
      <c r="I25" s="27">
        <f t="shared" si="2"/>
        <v>61.596774193548384</v>
      </c>
      <c r="J25" s="28">
        <f t="shared" si="3"/>
        <v>3.4838709677419355</v>
      </c>
      <c r="K25" s="26">
        <f t="shared" si="4"/>
        <v>3.032258064516129</v>
      </c>
    </row>
    <row r="26" spans="1:11" ht="15" customHeight="1">
      <c r="A26" s="18" t="s">
        <v>26</v>
      </c>
      <c r="B26" s="19" t="s">
        <v>19</v>
      </c>
      <c r="C26" s="20">
        <v>10718</v>
      </c>
      <c r="D26" s="20">
        <v>430</v>
      </c>
      <c r="E26" s="20">
        <v>432</v>
      </c>
      <c r="F26" s="20">
        <v>86</v>
      </c>
      <c r="G26" s="21">
        <f t="shared" si="0"/>
        <v>24.925581395348836</v>
      </c>
      <c r="H26" s="21">
        <f t="shared" si="1"/>
        <v>24.810185185185187</v>
      </c>
      <c r="I26" s="21">
        <f t="shared" si="2"/>
        <v>124.62790697674419</v>
      </c>
      <c r="J26" s="20">
        <f t="shared" si="3"/>
        <v>5</v>
      </c>
      <c r="K26" s="21">
        <f t="shared" si="4"/>
        <v>5.0232558139534884</v>
      </c>
    </row>
    <row r="27" spans="1:11" ht="15" customHeight="1">
      <c r="A27" s="29"/>
      <c r="B27" s="19" t="s">
        <v>20</v>
      </c>
      <c r="C27" s="20">
        <v>234</v>
      </c>
      <c r="D27" s="20">
        <v>11</v>
      </c>
      <c r="E27" s="20">
        <v>13</v>
      </c>
      <c r="F27" s="20">
        <v>11</v>
      </c>
      <c r="G27" s="21">
        <f t="shared" si="0"/>
        <v>21.272727272727273</v>
      </c>
      <c r="H27" s="21">
        <f t="shared" si="1"/>
        <v>18</v>
      </c>
      <c r="I27" s="21">
        <f t="shared" si="2"/>
        <v>21.272727272727273</v>
      </c>
      <c r="J27" s="20">
        <f t="shared" si="3"/>
        <v>1</v>
      </c>
      <c r="K27" s="21">
        <f t="shared" si="4"/>
        <v>1.1818181818181819</v>
      </c>
    </row>
    <row r="28" spans="1:11" ht="15" customHeight="1">
      <c r="A28" s="29"/>
      <c r="B28" s="19" t="s">
        <v>21</v>
      </c>
      <c r="C28" s="20">
        <v>26522</v>
      </c>
      <c r="D28" s="20">
        <v>1112</v>
      </c>
      <c r="E28" s="20">
        <v>1043</v>
      </c>
      <c r="F28" s="20">
        <v>211</v>
      </c>
      <c r="G28" s="21">
        <f t="shared" si="0"/>
        <v>23.850719424460433</v>
      </c>
      <c r="H28" s="21">
        <f t="shared" si="1"/>
        <v>25.428571428571427</v>
      </c>
      <c r="I28" s="21">
        <f t="shared" si="2"/>
        <v>125.69668246445498</v>
      </c>
      <c r="J28" s="20">
        <f t="shared" si="3"/>
        <v>5.270142180094787</v>
      </c>
      <c r="K28" s="21">
        <f t="shared" si="4"/>
        <v>4.9431279620853079</v>
      </c>
    </row>
    <row r="29" spans="1:11" ht="15" customHeight="1">
      <c r="A29" s="29"/>
      <c r="B29" s="19" t="s">
        <v>22</v>
      </c>
      <c r="C29" s="20">
        <v>10099</v>
      </c>
      <c r="D29" s="20">
        <v>675</v>
      </c>
      <c r="E29" s="20">
        <v>653</v>
      </c>
      <c r="F29" s="20">
        <v>275</v>
      </c>
      <c r="G29" s="21">
        <f t="shared" si="0"/>
        <v>14.961481481481481</v>
      </c>
      <c r="H29" s="21">
        <f t="shared" si="1"/>
        <v>15.465543644716693</v>
      </c>
      <c r="I29" s="21">
        <f t="shared" si="2"/>
        <v>36.723636363636366</v>
      </c>
      <c r="J29" s="20">
        <f t="shared" si="3"/>
        <v>2.4545454545454546</v>
      </c>
      <c r="K29" s="21">
        <f t="shared" si="4"/>
        <v>2.3745454545454545</v>
      </c>
    </row>
    <row r="30" spans="1:11" ht="15" customHeight="1">
      <c r="A30" s="29"/>
      <c r="B30" s="23" t="s">
        <v>23</v>
      </c>
      <c r="C30" s="24">
        <f>SUM(C26:C29)</f>
        <v>47573</v>
      </c>
      <c r="D30" s="25">
        <f t="shared" ref="D30:F30" si="8">SUM(D26:D29)</f>
        <v>2228</v>
      </c>
      <c r="E30" s="24">
        <f t="shared" si="8"/>
        <v>2141</v>
      </c>
      <c r="F30" s="24">
        <f t="shared" si="8"/>
        <v>583</v>
      </c>
      <c r="G30" s="26">
        <f t="shared" si="0"/>
        <v>21.35233393177738</v>
      </c>
      <c r="H30" s="26">
        <f t="shared" si="1"/>
        <v>22.219990658570762</v>
      </c>
      <c r="I30" s="27">
        <f t="shared" si="2"/>
        <v>81.600343053173248</v>
      </c>
      <c r="J30" s="28">
        <f t="shared" si="3"/>
        <v>3.8216123499142367</v>
      </c>
      <c r="K30" s="26">
        <f t="shared" si="4"/>
        <v>3.672384219554031</v>
      </c>
    </row>
    <row r="31" spans="1:11" ht="15" customHeight="1">
      <c r="A31" s="18" t="s">
        <v>27</v>
      </c>
      <c r="B31" s="19" t="s">
        <v>19</v>
      </c>
      <c r="C31" s="20">
        <v>612</v>
      </c>
      <c r="D31" s="20">
        <v>27</v>
      </c>
      <c r="E31" s="20">
        <v>27</v>
      </c>
      <c r="F31" s="20">
        <v>7</v>
      </c>
      <c r="G31" s="21">
        <f t="shared" si="0"/>
        <v>22.666666666666668</v>
      </c>
      <c r="H31" s="21">
        <f t="shared" si="1"/>
        <v>22.666666666666668</v>
      </c>
      <c r="I31" s="21">
        <f t="shared" si="2"/>
        <v>87.428571428571431</v>
      </c>
      <c r="J31" s="20">
        <f t="shared" si="3"/>
        <v>3.8571428571428572</v>
      </c>
      <c r="K31" s="21">
        <f t="shared" si="4"/>
        <v>3.8571428571428572</v>
      </c>
    </row>
    <row r="32" spans="1:11" ht="15" customHeight="1">
      <c r="A32" s="22"/>
      <c r="B32" s="19" t="s">
        <v>20</v>
      </c>
      <c r="C32" s="20">
        <v>5</v>
      </c>
      <c r="D32" s="20">
        <v>3</v>
      </c>
      <c r="E32" s="20">
        <v>3</v>
      </c>
      <c r="F32" s="20">
        <v>3</v>
      </c>
      <c r="G32" s="21">
        <f t="shared" si="0"/>
        <v>1.6666666666666667</v>
      </c>
      <c r="H32" s="21">
        <f t="shared" si="1"/>
        <v>1.6666666666666667</v>
      </c>
      <c r="I32" s="21">
        <f t="shared" si="2"/>
        <v>1.6666666666666667</v>
      </c>
      <c r="J32" s="20">
        <f t="shared" si="3"/>
        <v>1</v>
      </c>
      <c r="K32" s="21">
        <f t="shared" si="4"/>
        <v>1</v>
      </c>
    </row>
    <row r="33" spans="1:11" ht="15" customHeight="1">
      <c r="A33" s="22"/>
      <c r="B33" s="19" t="s">
        <v>21</v>
      </c>
      <c r="C33" s="20">
        <v>2362</v>
      </c>
      <c r="D33" s="20">
        <v>107</v>
      </c>
      <c r="E33" s="20">
        <v>108</v>
      </c>
      <c r="F33" s="20">
        <v>29</v>
      </c>
      <c r="G33" s="21">
        <f t="shared" si="0"/>
        <v>22.074766355140188</v>
      </c>
      <c r="H33" s="21">
        <f t="shared" si="1"/>
        <v>21.87037037037037</v>
      </c>
      <c r="I33" s="21">
        <f t="shared" si="2"/>
        <v>81.448275862068968</v>
      </c>
      <c r="J33" s="20">
        <f t="shared" si="3"/>
        <v>3.6896551724137931</v>
      </c>
      <c r="K33" s="21">
        <f t="shared" si="4"/>
        <v>3.7241379310344827</v>
      </c>
    </row>
    <row r="34" spans="1:11" ht="15" customHeight="1">
      <c r="A34" s="22"/>
      <c r="B34" s="19" t="s">
        <v>22</v>
      </c>
      <c r="C34" s="20">
        <v>641</v>
      </c>
      <c r="D34" s="20">
        <v>42</v>
      </c>
      <c r="E34" s="20">
        <v>42</v>
      </c>
      <c r="F34" s="20">
        <v>19</v>
      </c>
      <c r="G34" s="21">
        <f t="shared" si="0"/>
        <v>15.261904761904763</v>
      </c>
      <c r="H34" s="21">
        <f t="shared" si="1"/>
        <v>15.261904761904763</v>
      </c>
      <c r="I34" s="21">
        <f t="shared" si="2"/>
        <v>33.736842105263158</v>
      </c>
      <c r="J34" s="20">
        <f t="shared" si="3"/>
        <v>2.2105263157894739</v>
      </c>
      <c r="K34" s="21">
        <f t="shared" si="4"/>
        <v>2.2105263157894739</v>
      </c>
    </row>
    <row r="35" spans="1:11" ht="15" customHeight="1" thickBot="1">
      <c r="A35" s="30"/>
      <c r="B35" s="31" t="s">
        <v>23</v>
      </c>
      <c r="C35" s="32">
        <f>SUM(C31:C34)</f>
        <v>3620</v>
      </c>
      <c r="D35" s="33">
        <f t="shared" ref="D35:F35" si="9">SUM(D31:D34)</f>
        <v>179</v>
      </c>
      <c r="E35" s="32">
        <f t="shared" si="9"/>
        <v>180</v>
      </c>
      <c r="F35" s="32">
        <f t="shared" si="9"/>
        <v>58</v>
      </c>
      <c r="G35" s="34">
        <f t="shared" si="0"/>
        <v>20.223463687150836</v>
      </c>
      <c r="H35" s="34">
        <f t="shared" si="1"/>
        <v>20.111111111111111</v>
      </c>
      <c r="I35" s="35">
        <f t="shared" si="2"/>
        <v>62.413793103448278</v>
      </c>
      <c r="J35" s="28">
        <f t="shared" si="3"/>
        <v>3.0862068965517242</v>
      </c>
      <c r="K35" s="26">
        <f t="shared" si="4"/>
        <v>3.103448275862069</v>
      </c>
    </row>
    <row r="36" spans="1:11" ht="18.75" customHeight="1" thickTop="1">
      <c r="A36" s="36" t="s">
        <v>28</v>
      </c>
      <c r="B36" s="37" t="s">
        <v>19</v>
      </c>
      <c r="C36" s="38">
        <f>C11+C16+C21+C26+C31</f>
        <v>26874</v>
      </c>
      <c r="D36" s="39">
        <f t="shared" ref="D36:F39" si="10">D11+D16+D21+D26+D31</f>
        <v>1142</v>
      </c>
      <c r="E36" s="38">
        <f t="shared" si="10"/>
        <v>1150</v>
      </c>
      <c r="F36" s="38">
        <f t="shared" si="10"/>
        <v>250</v>
      </c>
      <c r="G36" s="39">
        <f t="shared" si="0"/>
        <v>23.532399299474605</v>
      </c>
      <c r="H36" s="39">
        <f t="shared" si="1"/>
        <v>23.368695652173912</v>
      </c>
      <c r="I36" s="39">
        <f t="shared" si="2"/>
        <v>107.496</v>
      </c>
      <c r="J36" s="38">
        <f t="shared" si="3"/>
        <v>4.5679999999999996</v>
      </c>
      <c r="K36" s="39">
        <f t="shared" si="4"/>
        <v>4.5999999999999996</v>
      </c>
    </row>
    <row r="37" spans="1:11" ht="18.75" customHeight="1">
      <c r="A37" s="40"/>
      <c r="B37" s="41" t="s">
        <v>20</v>
      </c>
      <c r="C37" s="38">
        <f t="shared" ref="C37:C39" si="11">C12+C17+C22+C27+C32</f>
        <v>942</v>
      </c>
      <c r="D37" s="39">
        <f t="shared" si="10"/>
        <v>97</v>
      </c>
      <c r="E37" s="38">
        <f t="shared" si="10"/>
        <v>114</v>
      </c>
      <c r="F37" s="38">
        <f t="shared" si="10"/>
        <v>97</v>
      </c>
      <c r="G37" s="39">
        <f t="shared" si="0"/>
        <v>9.7113402061855663</v>
      </c>
      <c r="H37" s="39">
        <f t="shared" si="1"/>
        <v>8.2631578947368425</v>
      </c>
      <c r="I37" s="39">
        <f t="shared" si="2"/>
        <v>9.7113402061855663</v>
      </c>
      <c r="J37" s="38">
        <f t="shared" si="3"/>
        <v>1</v>
      </c>
      <c r="K37" s="39">
        <f t="shared" si="4"/>
        <v>1.1752577319587629</v>
      </c>
    </row>
    <row r="38" spans="1:11" ht="18.75" customHeight="1">
      <c r="A38" s="40"/>
      <c r="B38" s="41" t="s">
        <v>21</v>
      </c>
      <c r="C38" s="38">
        <f t="shared" si="11"/>
        <v>60784</v>
      </c>
      <c r="D38" s="39">
        <f t="shared" si="10"/>
        <v>2633</v>
      </c>
      <c r="E38" s="38">
        <f t="shared" si="10"/>
        <v>2554</v>
      </c>
      <c r="F38" s="38">
        <f t="shared" si="10"/>
        <v>629</v>
      </c>
      <c r="G38" s="39">
        <f t="shared" si="0"/>
        <v>23.085453854918345</v>
      </c>
      <c r="H38" s="39">
        <f t="shared" si="1"/>
        <v>23.799530148786218</v>
      </c>
      <c r="I38" s="39">
        <f t="shared" si="2"/>
        <v>96.635930047694757</v>
      </c>
      <c r="J38" s="38">
        <f t="shared" si="3"/>
        <v>4.1860095389507155</v>
      </c>
      <c r="K38" s="39">
        <f t="shared" si="4"/>
        <v>4.0604133545310015</v>
      </c>
    </row>
    <row r="39" spans="1:11" ht="18.75" customHeight="1">
      <c r="A39" s="40"/>
      <c r="B39" s="41" t="s">
        <v>22</v>
      </c>
      <c r="C39" s="38">
        <f t="shared" si="11"/>
        <v>17970</v>
      </c>
      <c r="D39" s="39">
        <f t="shared" si="10"/>
        <v>1223</v>
      </c>
      <c r="E39" s="38">
        <f t="shared" si="10"/>
        <v>1137</v>
      </c>
      <c r="F39" s="38">
        <f t="shared" si="10"/>
        <v>451</v>
      </c>
      <c r="G39" s="39">
        <f t="shared" si="0"/>
        <v>14.693376941946035</v>
      </c>
      <c r="H39" s="39">
        <f t="shared" si="1"/>
        <v>15.804749340369392</v>
      </c>
      <c r="I39" s="39">
        <f t="shared" si="2"/>
        <v>39.844789356984478</v>
      </c>
      <c r="J39" s="38">
        <f t="shared" si="3"/>
        <v>2.7117516629711753</v>
      </c>
      <c r="K39" s="39">
        <f t="shared" si="4"/>
        <v>2.5210643015521064</v>
      </c>
    </row>
    <row r="40" spans="1:11" ht="18.75" customHeight="1" thickBot="1">
      <c r="A40" s="42"/>
      <c r="B40" s="43" t="s">
        <v>23</v>
      </c>
      <c r="C40" s="44">
        <f>SUM(C36:C39)</f>
        <v>106570</v>
      </c>
      <c r="D40" s="45">
        <f t="shared" ref="D40:F40" si="12">SUM(D36:D39)</f>
        <v>5095</v>
      </c>
      <c r="E40" s="44">
        <f t="shared" si="12"/>
        <v>4955</v>
      </c>
      <c r="F40" s="44">
        <f t="shared" si="12"/>
        <v>1427</v>
      </c>
      <c r="G40" s="45">
        <f t="shared" si="0"/>
        <v>20.916584887144261</v>
      </c>
      <c r="H40" s="45">
        <f t="shared" si="1"/>
        <v>21.507568113017154</v>
      </c>
      <c r="I40" s="45">
        <f t="shared" si="2"/>
        <v>74.681149264190609</v>
      </c>
      <c r="J40" s="44">
        <f t="shared" si="3"/>
        <v>3.5704274702172389</v>
      </c>
      <c r="K40" s="45">
        <f t="shared" si="4"/>
        <v>3.4723195515066574</v>
      </c>
    </row>
    <row r="41" spans="1:11" ht="13.5" thickTop="1"/>
  </sheetData>
  <mergeCells count="19">
    <mergeCell ref="A36:A40"/>
    <mergeCell ref="G9:I9"/>
    <mergeCell ref="A11:A15"/>
    <mergeCell ref="A16:A20"/>
    <mergeCell ref="A21:A25"/>
    <mergeCell ref="A26:A30"/>
    <mergeCell ref="A31:A35"/>
    <mergeCell ref="A9:A10"/>
    <mergeCell ref="B9:B10"/>
    <mergeCell ref="C9:C10"/>
    <mergeCell ref="D9:D10"/>
    <mergeCell ref="E9:E10"/>
    <mergeCell ref="F9:F10"/>
    <mergeCell ref="A1:K1"/>
    <mergeCell ref="A2:K2"/>
    <mergeCell ref="A3:K3"/>
    <mergeCell ref="A5:K5"/>
    <mergeCell ref="A6:K6"/>
    <mergeCell ref="A8:K8"/>
  </mergeCells>
  <printOptions verticalCentered="1"/>
  <pageMargins left="0.70866141732283472" right="0.70866141732283472" top="0.47244094488188981" bottom="0.23622047244094491" header="0.31496062992125984" footer="0.19685039370078741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 alum doc prees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2016-03-07T21:33:16Z</dcterms:created>
  <dcterms:modified xsi:type="dcterms:W3CDTF">2016-03-07T21:33:45Z</dcterms:modified>
</cp:coreProperties>
</file>